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69" windowWidth="13916" windowHeight="10045" activeTab="0"/>
  </bookViews>
  <sheets>
    <sheet name="Druck" sheetId="1" r:id="rId1"/>
  </sheets>
  <definedNames>
    <definedName name="_xlnm.Print_Area" localSheetId="0">'Druck'!$A:$IV</definedName>
  </definedNames>
  <calcPr fullCalcOnLoad="1"/>
</workbook>
</file>

<file path=xl/sharedStrings.xml><?xml version="1.0" encoding="utf-8"?>
<sst xmlns="http://schemas.openxmlformats.org/spreadsheetml/2006/main" count="50" uniqueCount="29">
  <si>
    <t>bar</t>
  </si>
  <si>
    <t>psi = lb/in² (pounds per square inch)</t>
  </si>
  <si>
    <t>psi</t>
  </si>
  <si>
    <t>torr = mm Hg (mm Quecksilbersäule)</t>
  </si>
  <si>
    <t>Pa</t>
  </si>
  <si>
    <t>hPa</t>
  </si>
  <si>
    <t>torr</t>
  </si>
  <si>
    <t>atm</t>
  </si>
  <si>
    <t>atm = Atmosphäre</t>
  </si>
  <si>
    <t>Pa = Pascal =N/m²</t>
  </si>
  <si>
    <t>hPa = Hektopascal</t>
  </si>
  <si>
    <t>1 mbar = 1 hPa (1 Millibar = 1 Hektopascal)</t>
  </si>
  <si>
    <t>nach:</t>
  </si>
  <si>
    <t>PSI</t>
  </si>
  <si>
    <t>von:</t>
  </si>
  <si>
    <t>Umrechnung</t>
  </si>
  <si>
    <t>Umrechnung zwischen verschiedenen Druckeinheiten</t>
  </si>
  <si>
    <t>Bearbeitet und zur Verfügung gestellt von Mergenthaler Transport &amp; Kurierservice, Weinstadt bei Stuttgart, www.mergenthaler-kurierdienst.de</t>
  </si>
  <si>
    <t>x 100000</t>
  </si>
  <si>
    <t>x 14,5038</t>
  </si>
  <si>
    <t>/ 14,5038</t>
  </si>
  <si>
    <t>x 6894,8</t>
  </si>
  <si>
    <t>/ 100000</t>
  </si>
  <si>
    <t>/ 6894,8</t>
  </si>
  <si>
    <t>x 750</t>
  </si>
  <si>
    <t>x 0,98692</t>
  </si>
  <si>
    <t>Abkürzungen der Einheiten:</t>
  </si>
  <si>
    <t>Faktor bzw. Divisor:</t>
  </si>
  <si>
    <t>Eingabe der Werte in die grünen Felder, Ablesen der Ergebnisse in den gelben Feldern: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</si>
</sst>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2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1" xfId="0" applyNumberForma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NumberFormat="1" applyBorder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NumberForma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NumberForma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left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6" xfId="0" applyNumberForma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17" xfId="0" applyNumberFormat="1" applyFont="1" applyFill="1" applyBorder="1" applyAlignment="1" applyProtection="1">
      <alignment horizontal="center" vertical="center"/>
      <protection/>
    </xf>
    <xf numFmtId="0" fontId="1" fillId="3" borderId="18" xfId="0" applyNumberFormat="1" applyFont="1" applyFill="1" applyBorder="1" applyAlignment="1" applyProtection="1">
      <alignment horizontal="center" vertical="center"/>
      <protection/>
    </xf>
    <xf numFmtId="0" fontId="1" fillId="3" borderId="19" xfId="0" applyNumberFormat="1" applyFont="1" applyFill="1" applyBorder="1" applyAlignment="1" applyProtection="1">
      <alignment horizontal="center" vertical="center"/>
      <protection/>
    </xf>
    <xf numFmtId="0" fontId="1" fillId="3" borderId="20" xfId="0" applyNumberFormat="1" applyFont="1" applyFill="1" applyBorder="1" applyAlignment="1" applyProtection="1">
      <alignment horizontal="center" vertical="center"/>
      <protection/>
    </xf>
    <xf numFmtId="0" fontId="1" fillId="3" borderId="21" xfId="0" applyNumberFormat="1" applyFont="1" applyFill="1" applyBorder="1" applyAlignment="1" applyProtection="1">
      <alignment horizontal="center" vertical="center"/>
      <protection/>
    </xf>
    <xf numFmtId="0" fontId="1" fillId="3" borderId="22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23" xfId="0" applyNumberFormat="1" applyFont="1" applyBorder="1" applyAlignment="1" applyProtection="1">
      <alignment horizontal="center" vertical="center"/>
      <protection/>
    </xf>
    <xf numFmtId="0" fontId="1" fillId="0" borderId="24" xfId="0" applyNumberFormat="1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/>
      <protection/>
    </xf>
    <xf numFmtId="0" fontId="0" fillId="0" borderId="26" xfId="0" applyNumberFormat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6" xfId="0" applyNumberForma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.7109375" style="1" customWidth="1"/>
    <col min="2" max="2" width="15.7109375" style="2" customWidth="1"/>
    <col min="3" max="3" width="15.7109375" style="3" customWidth="1"/>
    <col min="4" max="4" width="15.7109375" style="4" customWidth="1"/>
    <col min="5" max="5" width="15.7109375" style="2" customWidth="1"/>
    <col min="6" max="6" width="15.7109375" style="3" customWidth="1"/>
    <col min="7" max="7" width="15.7109375" style="4" customWidth="1"/>
    <col min="8" max="8" width="15.7109375" style="2" customWidth="1"/>
    <col min="9" max="9" width="15.7109375" style="3" customWidth="1"/>
    <col min="10" max="10" width="8.8515625" style="4" customWidth="1"/>
    <col min="11" max="11" width="6.421875" style="2" customWidth="1"/>
    <col min="12" max="12" width="2.421875" style="3" customWidth="1"/>
    <col min="13" max="13" width="10.421875" style="4" customWidth="1"/>
    <col min="14" max="16384" width="11.57421875" style="2" customWidth="1"/>
  </cols>
  <sheetData>
    <row r="1" spans="6:9" ht="12.75">
      <c r="F1" s="14"/>
      <c r="G1" s="15"/>
      <c r="H1" s="16"/>
      <c r="I1" s="17"/>
    </row>
    <row r="2" spans="6:9" ht="12.75">
      <c r="F2" s="25" t="s">
        <v>16</v>
      </c>
      <c r="G2" s="26"/>
      <c r="H2" s="26"/>
      <c r="I2" s="27"/>
    </row>
    <row r="3" spans="6:9" ht="12.75" thickBot="1">
      <c r="F3" s="18"/>
      <c r="G3" s="11"/>
      <c r="H3" s="9"/>
      <c r="I3" s="19"/>
    </row>
    <row r="4" spans="2:9" ht="12.75">
      <c r="B4" s="7"/>
      <c r="C4" s="8"/>
      <c r="D4" s="8"/>
      <c r="E4" s="8"/>
      <c r="F4" s="8"/>
      <c r="G4" s="8"/>
      <c r="H4" s="8"/>
      <c r="I4" s="8"/>
    </row>
    <row r="5" spans="2:9" ht="12.75">
      <c r="B5" s="21" t="s">
        <v>17</v>
      </c>
      <c r="C5" s="22"/>
      <c r="D5" s="22"/>
      <c r="E5" s="22"/>
      <c r="F5" s="22"/>
      <c r="G5" s="22"/>
      <c r="H5" s="22"/>
      <c r="I5" s="23"/>
    </row>
    <row r="6" spans="2:9" ht="12.75" thickBot="1">
      <c r="B6" s="7"/>
      <c r="C6" s="8"/>
      <c r="D6" s="8"/>
      <c r="E6" s="8"/>
      <c r="F6" s="8"/>
      <c r="G6" s="8"/>
      <c r="H6" s="8"/>
      <c r="I6" s="8"/>
    </row>
    <row r="7" spans="2:9" ht="12.75">
      <c r="B7" s="33"/>
      <c r="C7" s="34"/>
      <c r="D7" s="34"/>
      <c r="E7" s="34"/>
      <c r="F7" s="34"/>
      <c r="G7" s="34"/>
      <c r="H7" s="34"/>
      <c r="I7" s="35"/>
    </row>
    <row r="8" spans="2:9" ht="12.75">
      <c r="B8" s="65" t="s">
        <v>28</v>
      </c>
      <c r="C8" s="66"/>
      <c r="D8" s="66"/>
      <c r="E8" s="66"/>
      <c r="F8" s="66"/>
      <c r="G8" s="66"/>
      <c r="H8" s="66"/>
      <c r="I8" s="67"/>
    </row>
    <row r="9" spans="2:9" ht="12.75" customHeight="1" thickBot="1">
      <c r="B9" s="36"/>
      <c r="C9" s="37"/>
      <c r="D9" s="37"/>
      <c r="E9" s="37"/>
      <c r="F9" s="37"/>
      <c r="G9" s="37"/>
      <c r="H9" s="37"/>
      <c r="I9" s="38"/>
    </row>
    <row r="10" spans="1:9" ht="12.75" customHeight="1">
      <c r="A10" s="5"/>
      <c r="B10" s="30"/>
      <c r="C10" s="12"/>
      <c r="D10" s="31" t="s">
        <v>4</v>
      </c>
      <c r="E10" s="31" t="s">
        <v>5</v>
      </c>
      <c r="F10" s="31" t="s">
        <v>0</v>
      </c>
      <c r="G10" s="31" t="s">
        <v>2</v>
      </c>
      <c r="H10" s="31" t="s">
        <v>6</v>
      </c>
      <c r="I10" s="32" t="s">
        <v>7</v>
      </c>
    </row>
    <row r="11" spans="1:9" ht="12.75" customHeight="1">
      <c r="A11" s="5"/>
      <c r="B11" s="28">
        <v>1</v>
      </c>
      <c r="C11" s="6" t="s">
        <v>4</v>
      </c>
      <c r="D11" s="39">
        <f>$B11</f>
        <v>1</v>
      </c>
      <c r="E11" s="39">
        <f>$B11/100</f>
        <v>0.01</v>
      </c>
      <c r="F11" s="39">
        <f>$B11*0.00001</f>
        <v>1E-05</v>
      </c>
      <c r="G11" s="39">
        <f>$B11*0.000145038</f>
        <v>0.000145038</v>
      </c>
      <c r="H11" s="39">
        <f>$B11*0.0075</f>
        <v>0.0075</v>
      </c>
      <c r="I11" s="40">
        <f>$B11*0.0000098692</f>
        <v>9.8692E-06</v>
      </c>
    </row>
    <row r="12" spans="1:9" ht="12.75" customHeight="1">
      <c r="A12" s="5"/>
      <c r="B12" s="28">
        <v>1</v>
      </c>
      <c r="C12" s="6" t="s">
        <v>5</v>
      </c>
      <c r="D12" s="41">
        <f>$B12*100</f>
        <v>100</v>
      </c>
      <c r="E12" s="41">
        <f>$B12</f>
        <v>1</v>
      </c>
      <c r="F12" s="41">
        <f>$B12*0.001</f>
        <v>0.001</v>
      </c>
      <c r="G12" s="41">
        <f>$B12*0.0145038</f>
        <v>0.0145038</v>
      </c>
      <c r="H12" s="41">
        <f>$B12*0.75</f>
        <v>0.75</v>
      </c>
      <c r="I12" s="42">
        <f>$B12*0.00098692</f>
        <v>0.00098692</v>
      </c>
    </row>
    <row r="13" spans="1:9" ht="12.75" customHeight="1">
      <c r="A13" s="5"/>
      <c r="B13" s="28">
        <v>1</v>
      </c>
      <c r="C13" s="6" t="s">
        <v>0</v>
      </c>
      <c r="D13" s="41">
        <f>$B13*100000</f>
        <v>100000</v>
      </c>
      <c r="E13" s="41">
        <f>$B13*1000</f>
        <v>1000</v>
      </c>
      <c r="F13" s="41">
        <f>$B13</f>
        <v>1</v>
      </c>
      <c r="G13" s="41">
        <f>$B13*14.5038</f>
        <v>14.5038</v>
      </c>
      <c r="H13" s="41">
        <f>$B13*750</f>
        <v>750</v>
      </c>
      <c r="I13" s="42">
        <f>$B13*0.98692</f>
        <v>0.98692</v>
      </c>
    </row>
    <row r="14" spans="1:9" ht="12.75" customHeight="1">
      <c r="A14" s="5"/>
      <c r="B14" s="28">
        <v>1</v>
      </c>
      <c r="C14" s="6" t="s">
        <v>2</v>
      </c>
      <c r="D14" s="41">
        <f>$B14*6894.8</f>
        <v>6894.8</v>
      </c>
      <c r="E14" s="41">
        <f>$B14*68.948</f>
        <v>68.948</v>
      </c>
      <c r="F14" s="41">
        <f>$B14*0.068948</f>
        <v>0.068948</v>
      </c>
      <c r="G14" s="41">
        <f>$B14</f>
        <v>1</v>
      </c>
      <c r="H14" s="41">
        <f>$B14*51.71</f>
        <v>51.71</v>
      </c>
      <c r="I14" s="42">
        <f>$B14*0.06804</f>
        <v>0.06804</v>
      </c>
    </row>
    <row r="15" spans="1:9" ht="12.75" customHeight="1">
      <c r="A15" s="5"/>
      <c r="B15" s="28">
        <v>1</v>
      </c>
      <c r="C15" s="6" t="s">
        <v>6</v>
      </c>
      <c r="D15" s="41">
        <f>$B15*133.333</f>
        <v>133.333</v>
      </c>
      <c r="E15" s="41">
        <f>$B15*1.33333</f>
        <v>1.33333</v>
      </c>
      <c r="F15" s="41">
        <f>$B15/750</f>
        <v>0.0013333333333333333</v>
      </c>
      <c r="G15" s="41">
        <f>$B15*0.0193384</f>
        <v>0.0193384</v>
      </c>
      <c r="H15" s="41">
        <f>$B15</f>
        <v>1</v>
      </c>
      <c r="I15" s="42">
        <f>$B15*0.0013158</f>
        <v>0.0013158</v>
      </c>
    </row>
    <row r="16" spans="1:9" ht="12.75" customHeight="1" thickBot="1">
      <c r="A16" s="5"/>
      <c r="B16" s="29">
        <v>1</v>
      </c>
      <c r="C16" s="20" t="s">
        <v>7</v>
      </c>
      <c r="D16" s="43">
        <f>$B16*101325</f>
        <v>101325</v>
      </c>
      <c r="E16" s="43">
        <f>$B16*1013.25</f>
        <v>1013.25</v>
      </c>
      <c r="F16" s="43">
        <f>$B16*1.01325</f>
        <v>1.01325</v>
      </c>
      <c r="G16" s="43">
        <f>$B16*14.697</f>
        <v>14.697</v>
      </c>
      <c r="H16" s="43">
        <f>$B16*760</f>
        <v>760</v>
      </c>
      <c r="I16" s="44">
        <f>$B16</f>
        <v>1</v>
      </c>
    </row>
    <row r="17" spans="1:9" ht="12.75" customHeight="1" thickBot="1">
      <c r="A17" s="5"/>
      <c r="B17" s="5"/>
      <c r="C17" s="5"/>
      <c r="D17" s="5"/>
      <c r="E17" s="5"/>
      <c r="F17" s="5"/>
      <c r="G17" s="5"/>
      <c r="H17" s="5"/>
      <c r="I17" s="5"/>
    </row>
    <row r="18" spans="1:14" ht="12.75" customHeight="1">
      <c r="A18" s="5"/>
      <c r="B18" s="45"/>
      <c r="C18" s="46"/>
      <c r="D18" s="17"/>
      <c r="E18" s="4"/>
      <c r="F18" s="49" t="s">
        <v>15</v>
      </c>
      <c r="G18" s="68"/>
      <c r="H18" s="51" t="s">
        <v>27</v>
      </c>
      <c r="I18" s="52"/>
      <c r="J18" s="5"/>
      <c r="K18" s="4"/>
      <c r="L18" s="2"/>
      <c r="M18" s="3"/>
      <c r="N18" s="4"/>
    </row>
    <row r="19" spans="1:14" ht="12.75" customHeight="1">
      <c r="A19" s="5"/>
      <c r="B19" s="50" t="s">
        <v>26</v>
      </c>
      <c r="C19" s="13"/>
      <c r="D19" s="24"/>
      <c r="E19" s="4"/>
      <c r="F19" s="53" t="s">
        <v>14</v>
      </c>
      <c r="G19" s="54" t="s">
        <v>12</v>
      </c>
      <c r="H19" s="55"/>
      <c r="I19" s="56"/>
      <c r="J19" s="12"/>
      <c r="K19" s="4"/>
      <c r="L19" s="2"/>
      <c r="M19" s="3"/>
      <c r="N19" s="4"/>
    </row>
    <row r="20" spans="1:14" ht="12.75" customHeight="1">
      <c r="A20" s="5"/>
      <c r="B20" s="47"/>
      <c r="C20" s="13"/>
      <c r="D20" s="24"/>
      <c r="E20" s="4"/>
      <c r="F20" s="57" t="s">
        <v>0</v>
      </c>
      <c r="G20" s="58" t="s">
        <v>4</v>
      </c>
      <c r="H20" s="59" t="s">
        <v>18</v>
      </c>
      <c r="I20" s="60"/>
      <c r="J20" s="3"/>
      <c r="K20" s="4"/>
      <c r="L20" s="2"/>
      <c r="M20" s="3"/>
      <c r="N20" s="4"/>
    </row>
    <row r="21" spans="1:14" ht="12.75" customHeight="1">
      <c r="A21" s="5"/>
      <c r="B21" s="47"/>
      <c r="C21" s="13"/>
      <c r="D21" s="24"/>
      <c r="E21" s="4"/>
      <c r="F21" s="57" t="s">
        <v>0</v>
      </c>
      <c r="G21" s="58" t="s">
        <v>13</v>
      </c>
      <c r="H21" s="59" t="s">
        <v>19</v>
      </c>
      <c r="I21" s="60"/>
      <c r="J21" s="3"/>
      <c r="K21" s="4"/>
      <c r="L21" s="2"/>
      <c r="M21" s="3"/>
      <c r="N21" s="4"/>
    </row>
    <row r="22" spans="1:14" ht="12.75" customHeight="1">
      <c r="A22" s="5"/>
      <c r="B22" s="47" t="s">
        <v>9</v>
      </c>
      <c r="C22" s="13"/>
      <c r="D22" s="24"/>
      <c r="E22" s="4"/>
      <c r="F22" s="57" t="s">
        <v>13</v>
      </c>
      <c r="G22" s="58" t="s">
        <v>0</v>
      </c>
      <c r="H22" s="59" t="s">
        <v>20</v>
      </c>
      <c r="I22" s="60"/>
      <c r="J22" s="3"/>
      <c r="K22" s="4"/>
      <c r="L22" s="2"/>
      <c r="M22" s="3"/>
      <c r="N22" s="4"/>
    </row>
    <row r="23" spans="1:14" ht="12.75" customHeight="1">
      <c r="A23" s="5"/>
      <c r="B23" s="47" t="s">
        <v>10</v>
      </c>
      <c r="C23" s="13"/>
      <c r="D23" s="24"/>
      <c r="E23" s="4"/>
      <c r="F23" s="57" t="s">
        <v>13</v>
      </c>
      <c r="G23" s="58" t="s">
        <v>4</v>
      </c>
      <c r="H23" s="59" t="s">
        <v>21</v>
      </c>
      <c r="I23" s="60"/>
      <c r="J23" s="3"/>
      <c r="K23" s="4"/>
      <c r="L23" s="2"/>
      <c r="M23" s="3"/>
      <c r="N23" s="4"/>
    </row>
    <row r="24" spans="1:14" ht="12.75" customHeight="1">
      <c r="A24" s="5"/>
      <c r="B24" s="47" t="s">
        <v>1</v>
      </c>
      <c r="C24" s="13"/>
      <c r="D24" s="24"/>
      <c r="E24" s="4"/>
      <c r="F24" s="57" t="s">
        <v>4</v>
      </c>
      <c r="G24" s="58" t="s">
        <v>0</v>
      </c>
      <c r="H24" s="59" t="s">
        <v>22</v>
      </c>
      <c r="I24" s="60"/>
      <c r="J24" s="3"/>
      <c r="K24" s="4"/>
      <c r="L24" s="2"/>
      <c r="M24" s="3"/>
      <c r="N24" s="4"/>
    </row>
    <row r="25" spans="1:14" ht="12.75" customHeight="1">
      <c r="A25" s="5"/>
      <c r="B25" s="47" t="s">
        <v>3</v>
      </c>
      <c r="C25" s="13"/>
      <c r="D25" s="24"/>
      <c r="E25" s="4"/>
      <c r="F25" s="57" t="s">
        <v>4</v>
      </c>
      <c r="G25" s="58" t="s">
        <v>13</v>
      </c>
      <c r="H25" s="59" t="s">
        <v>23</v>
      </c>
      <c r="I25" s="60"/>
      <c r="J25" s="3"/>
      <c r="K25" s="4"/>
      <c r="L25" s="2"/>
      <c r="M25" s="3"/>
      <c r="N25" s="4"/>
    </row>
    <row r="26" spans="1:14" ht="12.75" customHeight="1">
      <c r="A26" s="5"/>
      <c r="B26" s="47" t="s">
        <v>8</v>
      </c>
      <c r="C26" s="13"/>
      <c r="D26" s="24"/>
      <c r="E26" s="4"/>
      <c r="F26" s="57" t="s">
        <v>0</v>
      </c>
      <c r="G26" s="58" t="s">
        <v>6</v>
      </c>
      <c r="H26" s="59" t="s">
        <v>24</v>
      </c>
      <c r="I26" s="60"/>
      <c r="J26" s="3"/>
      <c r="K26" s="4"/>
      <c r="L26" s="2"/>
      <c r="M26" s="3"/>
      <c r="N26" s="4"/>
    </row>
    <row r="27" spans="1:14" ht="12.75" customHeight="1" thickBot="1">
      <c r="A27" s="5"/>
      <c r="B27" s="48" t="s">
        <v>11</v>
      </c>
      <c r="C27" s="10"/>
      <c r="D27" s="19"/>
      <c r="E27" s="4"/>
      <c r="F27" s="61" t="s">
        <v>0</v>
      </c>
      <c r="G27" s="62" t="s">
        <v>7</v>
      </c>
      <c r="H27" s="63" t="s">
        <v>25</v>
      </c>
      <c r="I27" s="64"/>
      <c r="J27" s="3"/>
      <c r="K27" s="4"/>
      <c r="L27" s="2"/>
      <c r="M27" s="3"/>
      <c r="N27" s="4"/>
    </row>
  </sheetData>
  <mergeCells count="13">
    <mergeCell ref="F2:I2"/>
    <mergeCell ref="H18:I18"/>
    <mergeCell ref="B8:I8"/>
    <mergeCell ref="H23:I23"/>
    <mergeCell ref="H24:I24"/>
    <mergeCell ref="H25:I25"/>
    <mergeCell ref="H26:I26"/>
    <mergeCell ref="H27:I27"/>
    <mergeCell ref="F18:G18"/>
    <mergeCell ref="H20:I20"/>
    <mergeCell ref="H21:I21"/>
    <mergeCell ref="H22:I22"/>
    <mergeCell ref="B5:I5"/>
  </mergeCells>
  <printOptions/>
  <pageMargins left="0.7480314960629921" right="0.4724409448818898" top="1.13" bottom="0.984251968503937" header="0.5118110236220472" footer="0.5118110236220472"/>
  <pageSetup horizontalDpi="300" verticalDpi="300" orientation="portrait" paperSize="9" scale="90" r:id="rId3"/>
  <headerFooter alignWithMargins="0">
    <oddHeader>&amp;C&amp;"Arial,Fett"&amp;12Umrechnung von verschiedenen Einheiten bei Druck und Temperatur</oddHeader>
    <oddFooter>&amp;CSeite &amp;P von &amp;N
&amp;F</oddFooter>
  </headerFooter>
  <legacyDrawing r:id="rId2"/>
  <oleObjects>
    <oleObject progId="CorelDRAW.Graphic.11" shapeId="25860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Mergenthaler</dc:creator>
  <cp:keywords/>
  <dc:description/>
  <cp:lastModifiedBy>Mergenthaler</cp:lastModifiedBy>
  <cp:lastPrinted>2009-03-21T13:29:16Z</cp:lastPrinted>
  <dcterms:created xsi:type="dcterms:W3CDTF">2004-08-07T13:34:50Z</dcterms:created>
  <dcterms:modified xsi:type="dcterms:W3CDTF">2009-10-12T17:32:06Z</dcterms:modified>
  <cp:category/>
  <cp:version/>
  <cp:contentType/>
  <cp:contentStatus/>
</cp:coreProperties>
</file>